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\Documents\INE Benford\"/>
    </mc:Choice>
  </mc:AlternateContent>
  <bookViews>
    <workbookView xWindow="0" yWindow="0" windowWidth="16815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4" i="1"/>
  <c r="G12" i="1"/>
  <c r="C3" i="1"/>
  <c r="C4" i="1"/>
  <c r="C5" i="1"/>
  <c r="G9" i="1" s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" i="1"/>
  <c r="G10" i="1" l="1"/>
  <c r="G7" i="1"/>
  <c r="G11" i="1"/>
  <c r="G5" i="1"/>
  <c r="G4" i="1"/>
  <c r="H4" i="1" s="1"/>
  <c r="G8" i="1"/>
  <c r="H8" i="1" s="1"/>
  <c r="C27" i="1"/>
  <c r="H9" i="1" s="1"/>
  <c r="G6" i="1"/>
  <c r="H6" i="1" s="1"/>
  <c r="H12" i="1"/>
  <c r="H11" i="1" l="1"/>
  <c r="H7" i="1"/>
  <c r="H10" i="1"/>
  <c r="H5" i="1"/>
</calcChain>
</file>

<file path=xl/sharedStrings.xml><?xml version="1.0" encoding="utf-8"?>
<sst xmlns="http://schemas.openxmlformats.org/spreadsheetml/2006/main" count="14" uniqueCount="12">
  <si>
    <t>Valor</t>
  </si>
  <si>
    <t>total</t>
  </si>
  <si>
    <t>Valores</t>
  </si>
  <si>
    <t>Benford</t>
  </si>
  <si>
    <t>Conteo</t>
  </si>
  <si>
    <t>% Estimado</t>
  </si>
  <si>
    <t>1.- Sacar valor acumulado de Morena y Aliados</t>
  </si>
  <si>
    <t>2.- Sacar Conteo de los primeros digitos del 1 al 9</t>
  </si>
  <si>
    <t xml:space="preserve">3.- Sacar % estimado de morena y de aliados </t>
  </si>
  <si>
    <t>4.- Sacar acumulado de todo el universo para conoce si difiere de la muestra de cada grupo dominante.</t>
  </si>
  <si>
    <t>Muestra</t>
  </si>
  <si>
    <t>LOG10(1+1/d)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</si>
</sst>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164" fontId="0" fillId="0" borderId="0" xfId="1" applyNumberFormat="1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K9" sqref="K9"/>
    </sheetView>
  </sheetViews>
  <sheetFormatPr baseColWidth="10" defaultRowHeight="15" x14ac:dyDescent="0.25"/>
  <cols>
    <col min="3" max="3" width="11.85546875" bestFit="1" customWidth="1"/>
    <col min="5" max="5" width="11.85546875" bestFit="1" customWidth="1"/>
  </cols>
  <sheetData>
    <row r="1" spans="2:8" x14ac:dyDescent="0.25">
      <c r="B1" t="s">
        <v>0</v>
      </c>
      <c r="E1" s="3" t="s">
        <v>5</v>
      </c>
      <c r="F1" s="4" t="s">
        <v>2</v>
      </c>
      <c r="G1" s="4" t="s">
        <v>4</v>
      </c>
      <c r="H1" s="5" t="s">
        <v>5</v>
      </c>
    </row>
    <row r="2" spans="2:8" x14ac:dyDescent="0.25">
      <c r="B2">
        <v>12</v>
      </c>
      <c r="C2" s="1" t="str">
        <f>LEFT(B2,1)</f>
        <v>1</v>
      </c>
      <c r="E2" s="6" t="s">
        <v>3</v>
      </c>
      <c r="F2" s="7" t="s">
        <v>3</v>
      </c>
      <c r="G2" s="7"/>
      <c r="H2" s="8" t="s">
        <v>10</v>
      </c>
    </row>
    <row r="3" spans="2:8" x14ac:dyDescent="0.25">
      <c r="B3">
        <v>23</v>
      </c>
      <c r="C3" s="1" t="str">
        <f t="shared" ref="C3:C26" si="0">LEFT(B3,1)</f>
        <v>2</v>
      </c>
      <c r="E3" s="9" t="s">
        <v>11</v>
      </c>
      <c r="F3" s="10"/>
      <c r="G3" s="10"/>
      <c r="H3" s="11"/>
    </row>
    <row r="4" spans="2:8" x14ac:dyDescent="0.25">
      <c r="B4">
        <v>12</v>
      </c>
      <c r="C4" s="1" t="str">
        <f t="shared" si="0"/>
        <v>1</v>
      </c>
      <c r="E4" s="2">
        <f>LOG10(1+1/F4)</f>
        <v>0.3010299956639812</v>
      </c>
      <c r="F4" s="1">
        <v>1</v>
      </c>
      <c r="G4" s="1">
        <f>COUNTIF($C2:$C26,1)</f>
        <v>6</v>
      </c>
      <c r="H4" s="12">
        <f>G4/$C$27</f>
        <v>0.24</v>
      </c>
    </row>
    <row r="5" spans="2:8" x14ac:dyDescent="0.25">
      <c r="B5">
        <v>978</v>
      </c>
      <c r="C5" s="1" t="str">
        <f t="shared" si="0"/>
        <v>9</v>
      </c>
      <c r="E5" s="2">
        <f t="shared" ref="E5:E12" si="1">LOG10(1+1/F5)</f>
        <v>0.17609125905568124</v>
      </c>
      <c r="F5" s="1">
        <v>2</v>
      </c>
      <c r="G5" s="1">
        <f>COUNTIF(C2:C26,2)</f>
        <v>4</v>
      </c>
      <c r="H5" s="12">
        <f t="shared" ref="H5:H12" si="2">G5/$C$27</f>
        <v>0.16</v>
      </c>
    </row>
    <row r="6" spans="2:8" x14ac:dyDescent="0.25">
      <c r="B6">
        <v>80</v>
      </c>
      <c r="C6" s="1" t="str">
        <f t="shared" si="0"/>
        <v>8</v>
      </c>
      <c r="E6" s="2">
        <f t="shared" si="1"/>
        <v>0.12493873660829993</v>
      </c>
      <c r="F6" s="1">
        <v>3</v>
      </c>
      <c r="G6" s="1">
        <f>COUNTIF(C2:C26,3)</f>
        <v>2</v>
      </c>
      <c r="H6" s="12">
        <f t="shared" si="2"/>
        <v>0.08</v>
      </c>
    </row>
    <row r="7" spans="2:8" x14ac:dyDescent="0.25">
      <c r="B7">
        <v>83</v>
      </c>
      <c r="C7" s="1" t="str">
        <f t="shared" si="0"/>
        <v>8</v>
      </c>
      <c r="E7" s="2">
        <f t="shared" si="1"/>
        <v>9.691001300805642E-2</v>
      </c>
      <c r="F7" s="1">
        <v>4</v>
      </c>
      <c r="G7" s="1">
        <f>COUNTIF(C2:C26,4)</f>
        <v>2</v>
      </c>
      <c r="H7" s="12">
        <f t="shared" si="2"/>
        <v>0.08</v>
      </c>
    </row>
    <row r="8" spans="2:8" x14ac:dyDescent="0.25">
      <c r="B8">
        <v>56</v>
      </c>
      <c r="C8" s="1" t="str">
        <f t="shared" si="0"/>
        <v>5</v>
      </c>
      <c r="E8" s="2">
        <f t="shared" si="1"/>
        <v>7.9181246047624818E-2</v>
      </c>
      <c r="F8" s="1">
        <v>5</v>
      </c>
      <c r="G8" s="1">
        <f>COUNTIF(C2:C26,5)</f>
        <v>2</v>
      </c>
      <c r="H8" s="12">
        <f t="shared" si="2"/>
        <v>0.08</v>
      </c>
    </row>
    <row r="9" spans="2:8" x14ac:dyDescent="0.25">
      <c r="B9">
        <v>34</v>
      </c>
      <c r="C9" s="1" t="str">
        <f t="shared" si="0"/>
        <v>3</v>
      </c>
      <c r="E9" s="2">
        <f t="shared" si="1"/>
        <v>6.6946789630613221E-2</v>
      </c>
      <c r="F9" s="1">
        <v>6</v>
      </c>
      <c r="G9" s="1">
        <f>COUNTIF(C2:C26,6)</f>
        <v>2</v>
      </c>
      <c r="H9" s="12">
        <f t="shared" si="2"/>
        <v>0.08</v>
      </c>
    </row>
    <row r="10" spans="2:8" x14ac:dyDescent="0.25">
      <c r="B10">
        <v>200</v>
      </c>
      <c r="C10" s="1" t="str">
        <f t="shared" si="0"/>
        <v>2</v>
      </c>
      <c r="E10" s="2">
        <f t="shared" si="1"/>
        <v>5.7991946977686733E-2</v>
      </c>
      <c r="F10" s="1">
        <v>7</v>
      </c>
      <c r="G10" s="1">
        <f>COUNTIF(C2:C26,7)</f>
        <v>2</v>
      </c>
      <c r="H10" s="12">
        <f t="shared" si="2"/>
        <v>0.08</v>
      </c>
    </row>
    <row r="11" spans="2:8" x14ac:dyDescent="0.25">
      <c r="B11">
        <v>1345</v>
      </c>
      <c r="C11" s="1" t="str">
        <f t="shared" si="0"/>
        <v>1</v>
      </c>
      <c r="E11" s="2">
        <f t="shared" si="1"/>
        <v>5.1152522447381291E-2</v>
      </c>
      <c r="F11" s="1">
        <v>8</v>
      </c>
      <c r="G11" s="1">
        <f>COUNTIF(C2:C26,8)</f>
        <v>3</v>
      </c>
      <c r="H11" s="12">
        <f t="shared" si="2"/>
        <v>0.12</v>
      </c>
    </row>
    <row r="12" spans="2:8" x14ac:dyDescent="0.25">
      <c r="B12">
        <v>47</v>
      </c>
      <c r="C12" s="1" t="str">
        <f t="shared" si="0"/>
        <v>4</v>
      </c>
      <c r="E12" s="2">
        <f t="shared" si="1"/>
        <v>4.5757490560675143E-2</v>
      </c>
      <c r="F12" s="1">
        <v>9</v>
      </c>
      <c r="G12" s="1">
        <f>COUNTIF(C2:C26,9)</f>
        <v>2</v>
      </c>
      <c r="H12" s="12">
        <f t="shared" si="2"/>
        <v>0.08</v>
      </c>
    </row>
    <row r="13" spans="2:8" x14ac:dyDescent="0.25">
      <c r="B13">
        <v>78</v>
      </c>
      <c r="C13" s="1" t="str">
        <f t="shared" si="0"/>
        <v>7</v>
      </c>
    </row>
    <row r="14" spans="2:8" x14ac:dyDescent="0.25">
      <c r="B14">
        <v>675</v>
      </c>
      <c r="C14" s="1" t="str">
        <f t="shared" si="0"/>
        <v>6</v>
      </c>
      <c r="E14" t="s">
        <v>6</v>
      </c>
    </row>
    <row r="15" spans="2:8" x14ac:dyDescent="0.25">
      <c r="B15">
        <v>520</v>
      </c>
      <c r="C15" s="1" t="str">
        <f t="shared" si="0"/>
        <v>5</v>
      </c>
      <c r="E15" t="s">
        <v>7</v>
      </c>
    </row>
    <row r="16" spans="2:8" x14ac:dyDescent="0.25">
      <c r="B16">
        <v>1567</v>
      </c>
      <c r="C16" s="1" t="str">
        <f t="shared" si="0"/>
        <v>1</v>
      </c>
      <c r="E16" t="s">
        <v>8</v>
      </c>
    </row>
    <row r="17" spans="1:5" x14ac:dyDescent="0.25">
      <c r="B17">
        <v>2134</v>
      </c>
      <c r="C17" s="1" t="str">
        <f t="shared" si="0"/>
        <v>2</v>
      </c>
      <c r="E17" t="s">
        <v>9</v>
      </c>
    </row>
    <row r="18" spans="1:5" x14ac:dyDescent="0.25">
      <c r="B18">
        <v>908</v>
      </c>
      <c r="C18" s="1" t="str">
        <f t="shared" si="0"/>
        <v>9</v>
      </c>
    </row>
    <row r="19" spans="1:5" x14ac:dyDescent="0.25">
      <c r="B19">
        <v>876</v>
      </c>
      <c r="C19" s="1" t="str">
        <f t="shared" si="0"/>
        <v>8</v>
      </c>
    </row>
    <row r="20" spans="1:5" x14ac:dyDescent="0.25">
      <c r="B20">
        <v>743</v>
      </c>
      <c r="C20" s="1" t="str">
        <f t="shared" si="0"/>
        <v>7</v>
      </c>
    </row>
    <row r="21" spans="1:5" x14ac:dyDescent="0.25">
      <c r="B21">
        <v>321</v>
      </c>
      <c r="C21" s="1" t="str">
        <f t="shared" si="0"/>
        <v>3</v>
      </c>
    </row>
    <row r="22" spans="1:5" x14ac:dyDescent="0.25">
      <c r="B22">
        <v>222</v>
      </c>
      <c r="C22" s="1" t="str">
        <f t="shared" si="0"/>
        <v>2</v>
      </c>
    </row>
    <row r="23" spans="1:5" x14ac:dyDescent="0.25">
      <c r="B23">
        <v>1898</v>
      </c>
      <c r="C23" s="1" t="str">
        <f t="shared" si="0"/>
        <v>1</v>
      </c>
    </row>
    <row r="24" spans="1:5" x14ac:dyDescent="0.25">
      <c r="B24">
        <v>65</v>
      </c>
      <c r="C24" s="1" t="str">
        <f t="shared" si="0"/>
        <v>6</v>
      </c>
    </row>
    <row r="25" spans="1:5" x14ac:dyDescent="0.25">
      <c r="B25">
        <v>1000</v>
      </c>
      <c r="C25" s="1" t="str">
        <f t="shared" si="0"/>
        <v>1</v>
      </c>
    </row>
    <row r="26" spans="1:5" x14ac:dyDescent="0.25">
      <c r="B26">
        <v>456</v>
      </c>
      <c r="C26" s="1" t="str">
        <f t="shared" si="0"/>
        <v>4</v>
      </c>
    </row>
    <row r="27" spans="1:5" x14ac:dyDescent="0.25">
      <c r="A27" t="s">
        <v>1</v>
      </c>
      <c r="C27" s="1">
        <f>COUNTA(C2:C26)</f>
        <v>25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2024-07-31T23:29:56Z</dcterms:created>
  <dcterms:modified xsi:type="dcterms:W3CDTF">2024-08-01T00:19:58Z</dcterms:modified>
</cp:coreProperties>
</file>